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mc:AlternateContent xmlns:mc="http://schemas.openxmlformats.org/markup-compatibility/2006">
    <mc:Choice Requires="x15">
      <x15ac:absPath xmlns:x15ac="http://schemas.microsoft.com/office/spreadsheetml/2010/11/ac" url="\\10.16.122.2\data\ZAKAZKY\SKOLY\2024\Dvůr Králové nad Labem\28. října 731\Cvičná kuchyňka\Podklady\Podklad pro VŘ\"/>
    </mc:Choice>
  </mc:AlternateContent>
  <xr:revisionPtr revIDLastSave="0" documentId="13_ncr:1_{22A9447E-DC86-4C29-8ABD-16BBE57D56D6}" xr6:coauthVersionLast="47" xr6:coauthVersionMax="47" xr10:uidLastSave="{00000000-0000-0000-0000-000000000000}"/>
  <bookViews>
    <workbookView xWindow="-120" yWindow="-120" windowWidth="29040" windowHeight="15720" activeTab="1" xr2:uid="{00000000-000D-0000-FFFF-FFFF00000000}"/>
  </bookViews>
  <sheets>
    <sheet name="Celkem" sheetId="4" r:id="rId1"/>
    <sheet name="Cvičná kuchyňka"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1" i="3" l="1"/>
  <c r="E33" i="3"/>
  <c r="E35" i="3"/>
  <c r="E37" i="3"/>
  <c r="E38" i="3"/>
  <c r="E39" i="3"/>
  <c r="E41" i="3"/>
  <c r="E43" i="3"/>
  <c r="E45" i="3"/>
  <c r="E47" i="3"/>
  <c r="E49" i="3"/>
  <c r="E51" i="3"/>
  <c r="E53" i="3"/>
  <c r="E55" i="3"/>
  <c r="E57" i="3"/>
  <c r="E59" i="3"/>
  <c r="E61" i="3"/>
  <c r="E63" i="3"/>
  <c r="E65" i="3"/>
  <c r="E67" i="3"/>
  <c r="E5" i="3"/>
  <c r="E7" i="3"/>
  <c r="E9" i="3"/>
  <c r="E11" i="3"/>
  <c r="E13" i="3"/>
  <c r="E15" i="3"/>
  <c r="E17" i="3"/>
  <c r="E19" i="3"/>
  <c r="E21" i="3"/>
  <c r="E23" i="3"/>
  <c r="E25" i="3"/>
  <c r="E27" i="3"/>
  <c r="E29" i="3"/>
  <c r="E3" i="3"/>
  <c r="E69" i="3" l="1"/>
  <c r="C3" i="4" s="1"/>
  <c r="D3" i="4" s="1"/>
  <c r="E3" i="4" l="1"/>
  <c r="E70" i="3"/>
  <c r="E71" i="3"/>
  <c r="E5" i="4"/>
  <c r="E6" i="4" s="1"/>
  <c r="E7" i="4" s="1"/>
</calcChain>
</file>

<file path=xl/sharedStrings.xml><?xml version="1.0" encoding="utf-8"?>
<sst xmlns="http://schemas.openxmlformats.org/spreadsheetml/2006/main" count="90" uniqueCount="87">
  <si>
    <t>ks</t>
  </si>
  <si>
    <t>Popis</t>
  </si>
  <si>
    <t>cena/ks</t>
  </si>
  <si>
    <t>cena celkem</t>
  </si>
  <si>
    <t>Název</t>
  </si>
  <si>
    <t>Skříň B</t>
  </si>
  <si>
    <t>Skříň C</t>
  </si>
  <si>
    <t>Skříň D</t>
  </si>
  <si>
    <t>Nástěnka</t>
  </si>
  <si>
    <t>Doprava a montáž</t>
  </si>
  <si>
    <t>Barevné provedení nábytkové části:</t>
  </si>
  <si>
    <t>Hrany dvířek olepit 2 mm ABS hranou bezespárovou technologiíí, nesmí být použito lepidla PUR ani EVA nebo jiných lepidel</t>
  </si>
  <si>
    <t>CELKEM BEZ DPH</t>
  </si>
  <si>
    <t>CELKEM S DPH</t>
  </si>
  <si>
    <t>DPH 21%</t>
  </si>
  <si>
    <t>Certifikáty</t>
  </si>
  <si>
    <t>Potvrzení od dodavatele technologie, že dodavatel disponuje technologí, která umožňuje bezespárové lepení ABS hran, včetně označení typu zařízení a doložení fotografie technologie a detailu vybavení daného zařízení.</t>
  </si>
  <si>
    <t>Pol.</t>
  </si>
  <si>
    <t>Místnost</t>
  </si>
  <si>
    <t>cena bez DPH</t>
  </si>
  <si>
    <t>Celkem s DPH</t>
  </si>
  <si>
    <t>DPH</t>
  </si>
  <si>
    <t>Nabídka na celkové vybavení</t>
  </si>
  <si>
    <t>CVIČNÁ KUCHYŇKA</t>
  </si>
  <si>
    <t>Vstupní prostor</t>
  </si>
  <si>
    <t>Skříň A -1</t>
  </si>
  <si>
    <t>Skříň vysoká s plnými dvířky. Rozměry š800 x h400 x v2000 mm. Korpus z laminované dřevotřísky tl. 18 mm, korpus olepený hranou ABS 0,5 mm technologií PUR, uzamykatelná dvířka z laminované dřevotřísky tl. 18 mm ohraněná hranou ABS 2,0 mm bezespárovou technologií. Záda bílý sololak. S 6ti policemi-třetí od spodu pevná pro uzamčení. Pět polic přestavitelných, vrtáno průběžně. Sokl vysoký 120 mm, se stavitelnými nožičkami.</t>
  </si>
  <si>
    <t>Skříň B -1</t>
  </si>
  <si>
    <t>Stůl A</t>
  </si>
  <si>
    <t>Skříň vysoká s plnými dvířky. Rozměry š800xh400xv2000 mm. Korpus z laminované dřevotřísky tl. 18 mm, korpus olepený hranou ABS 0,5 mm technologií PUR, uzamykatelná dvířka z laminované dřevotřísky tl. 18 mm ohraněná hranou ABS 2,0 mm bezespárovou technologií. Záda bílý sololak. S 6ti policemi-třetí od spodu pevná pro uzamčení. Pět polic přestavitelných, vrtáno průběžně. Sokl vysoký 120 mm, se stavitelnými nožičkami.</t>
  </si>
  <si>
    <t>Nástěnka textilní 1200x1000 mm - Rozměr 1200x1000 mm, textil nalepen z obou stran nástěnky, složení sendvič tl. 22 mm umožňující zapíchnout celý špendlík, rám z eleoxovaného hlivíkového rámu s plastovými rohy, s přípravou pro zavěšení na stěnu.</t>
  </si>
  <si>
    <t>Stůl B</t>
  </si>
  <si>
    <t>Jídelní stůl s rozměry š800xh800xv760 mm z jackelové konstrukce s komaxitovou úpravou, nohy min. jekl 30x30mm, deska podepřena na všech čtyřeh stranách jeklem s rozměrem v každém směru min. 40x20mm.. Pracovní deska z laminované dřevotřísky tl. 25 mm s olepenými hranami ABS 2mm.</t>
  </si>
  <si>
    <t>Jídelní stůl s rozměry š1200xh800xv760 mm z jackelové konstrukce s komaxitovou úpravou, nohy min. jekl 30x30mm, deska podepřena na všech čtyřeh stranách jeklem s rozměrem v každém směru min. 40x20mm.. Pracovní deska z laminované dřevotřísky tl. 25 mm s olepenými hranami ABS 2mm technologií PUR.</t>
  </si>
  <si>
    <t xml:space="preserve">Židle pro žáky </t>
  </si>
  <si>
    <t>Židle žákovská s plastovým ergonomickým šálovým sedákem a pružnou konstrukcí. Ergonomicky tvarovaný sedák i opěrák, se vzduchovým polštářem, hygienický a snadno omyvatelný , šetrný k životnímu prostředí – vyrobený z recyklovatelných plastů , židle jsou dokonale stohovatelné, moderní barevnost: 8 barev konstrukce, 6 barev sedáku, 6 volitelných velikostí ( výška sedáku ): 30, 34, 38, 42, 46, 50 cm. Podnoží je z 1 ks ohýbané ocelové trubky (s vevařenou příčkou) průměru min 22 mm, síla stěny min. 2,5 mm, povrch ošetřen práškovým lakem RAL 9006. Kluzáky v barvě konstrukce podnoží. Židle musí být snadno omyvatelná bez horní perforace. 
Stohování min. 5 ks na sebe, 14 ks na pojízdný stojan. Sedáky jsou skořepinové - 
polypropylenové, recyklovatelné. Certifikováno dle EU ČSN EN 1729 - Židle a stoly pro vzdělávací instituce. Záruka na židle je min. 5 let.</t>
  </si>
  <si>
    <t>Pojízdná tabule</t>
  </si>
  <si>
    <t>Pojízdná tabule - 1500x120 mm, oboustranná otočná magnetická tabule na fixy s vysoce odolným keramickým povrchem nejvyšší  kvality na pojízdném stojanu.
Keramický povrch e3 je vhodný pro nejvyšší zatížení nejen pro školy a vzdělávací instituce, při běžném provozu je téměř nezničitelný. Plocha je velmi dobře stíratelná, odolná proti poškrábání a snadno se udržuje. Na keramický povrch poskytujeme 25 let záruku. Standardní barva povrchu bílá. Díky sendvičové konstrukci má tabule vysokou tuhost, odolnost a nekroutí se. Tabule je opatřena kvalitním elegantním rámem z eloxovaného hliníkového profilu ve stříbrném odstínu s šedými plastovými rohy. Tloušťka tabule min. 22 mm. 	Velmi kvalitně zpracovaný pevný stojan z oválného ocelového profilu ve stříbrné barvě designově sjednocený s tabulí. Dostatečně velká kvalitní brzděná pogumovaná kolečka umožňují snadnou manipulaci a zamezují samovolnému pohybu při psaní na tabuli. Součástí balení je polička na odkládání fixů.</t>
  </si>
  <si>
    <t>Skříňka se zásuvkou a dvěma kontejnery, rozměry š800xh560xv860 mm. Korpus z laminované dřevotřísky tl. 18 mm olepené 0,5 mm ABS hranou technologií PUR. Čela zásuvek  z laminované dřevotřísky tl. 18 mm olepené 2mm ABS hranou bezespárovou technologií. Záda bílý sololak. Na stavitelných nožičkách se soklem a těsnící lištou. Nosnost zásuvky 35kg.</t>
  </si>
  <si>
    <t xml:space="preserve">Skříň A </t>
  </si>
  <si>
    <t>Skříňka spodní dřezová.  Rozměry š700xh560xv860 mm. Korpus z laminované dřevotřísky tl. 18 mm olepený hranou ABS 0,5 mm technologií PUR. Dveře z laminované dřevotřísky tl. 18 mm olepené 2 mm ABS hranou bezespárovou technologií. Záda skříně bílý sololak. Dřez - Onyx, Spodní skříňka od 450 mm, Rozměry: 780×500 mm, Výřez: 760×480 mm (Rádius 20 mm), Dřez: 340×420×200 mm, Páková směšovací - onyx, Tlaková
Otočná 360°, Připojení: Hadičky 45 cm, Průtok vody: 12 l/min. (3 bar), včetně zapojení</t>
  </si>
  <si>
    <t>Skříňka spodní pro vestavnou troubu se sklopnými dvířky šířka 600 mm.  Rozměr š600xh560 xv860 mm. Korpus z laminované dřevotřísky tl. 18 mm, olepený 0,5 mm ABS hranou technologií PUR, dvířka z laminované dřevotřísky tl. 18mm olepené 2mm ABS hranou bezespárovou technologií. Součástí jsou stavitelné nožičky se soklem a těsnící lištou.</t>
  </si>
  <si>
    <t>Skříňka spodní kosená. Rozměr š300xh560xv860 mm včetně nožiček, Korpus z laminované dřevotřísky tl.18mm olepený hranou ABS 0,5 mm technologií PUR, plná dvířka ohraněná hranou ABS 2,0 mm bezespárovou technologií. Záda bílý sololak. Jedna přestavitelná police, panty.</t>
  </si>
  <si>
    <t>Skříň E</t>
  </si>
  <si>
    <t>Dvířko F</t>
  </si>
  <si>
    <t>Dveře plně integrované myčky - dvířka z laminované dřevotřísky tl. 18 mm olepené 2 mm ABS hranou bezespárovou technologií</t>
  </si>
  <si>
    <t>Skříňka spodní rohová 45° s dvířky 900/900 mm. Rozměr 900/900xv860 mm. Korpus z laminované dřevotřísky tl. 18 mm, olepený 0,5 mm ABS hranou technologií PUR,  dvířka z laminované dřevotřísky tl. 18 mm olepené 2 mm ABS hranou bezespárovou technologií. Jedna přestavitelná police olepená ze všech čtyř stran. Vrtáno přes celou výšku skříňky. Součástí jsou stavitelné nožičky se soklem a těsnící lištou. Rohový dřez - Onyx, Spodní rohová skříňka 900×900 mm nebo 1 050×1 050 mm, Rozměry: 960×500 mm, Výřez: Dle šablony, Dřez: 350×425×200 mm, Páková směšovací - onyx, Tlaková, Otočná 360°, Připojení: Hadičky 45 cm, Průtok vody: 12 l/min. (3 bar), včetně zapojení</t>
  </si>
  <si>
    <t>Skříň G</t>
  </si>
  <si>
    <t>Skříňka  se zásuvkou a dvěma kontejnery, rozměry š600xh560xv860 mm. Korpus z laminované dřevotřísky tl. 18 mm olepené 0,5 mm ABS hranou technologií PUR. Čela zásuvek  z laminované dřevotřísky tl. 18 mm olepené 2 mm ABS hranou bezespárou technologií. Záda bílý sololak. Na stavitelných nožičkách se soklem a těsnící lištou. Nosnost zásuvky 35kg.</t>
  </si>
  <si>
    <t>Skříň H</t>
  </si>
  <si>
    <t>Skříňka spodní otevřená.  Rozměry š300xh560xv860 mm. Korpus z laminované dřevotřísky tl. 18 mm olepený hranou ABS 0,5 mm technologií PUR. Záda skříně bílý sololak.</t>
  </si>
  <si>
    <t>Skříň I</t>
  </si>
  <si>
    <t>Skříň horní - dvě plná dvířka. Rozměry š700xh400xv700 mm. Dvě plná dvířka. Korpus z laminované dřevotřísky tl.18 mm olepený hranou ABS 0,5 mm technologií PUR, plná dvířka ohraněná hranou ABS 2,0 mm bezespárovou technologií. Záda bílý sololak. Jedna stavitelná police olepená ze všech čtyř stran, vrtáno po celé výšce.</t>
  </si>
  <si>
    <t>Skříň J</t>
  </si>
  <si>
    <t>Skříň horní - dvě plná dvířka. Rozměry š800xh400xv700 mm. Dvě plné dvířka. Korpus z laminované dřevotřísky tl.18 mm olepený hranou ABS 0,5 mm technologií PUR, plná dvířka ohraněná hranou ABS 2,0 mm bezespárovou technologií. Záda bílý sololak. Jedna stavitelná police
olepená ze všech čtyř stran, vrtáno po celé výšce.</t>
  </si>
  <si>
    <t>Skříň K</t>
  </si>
  <si>
    <t>Skříň horní na mikr. Troubu. Rozměry š600xh400xv700 mm. Korpus z laminované dřevotřísky tl.18 mm olepený hranou ABS 0,5 mm technologií PUR, plná dvířka ohraněná hranou ABS 2,0 mm bezespárovou technologií technologií. Záda bílý sololak</t>
  </si>
  <si>
    <t>Skříň L</t>
  </si>
  <si>
    <t>Skříň horní - dvě dvířka. Rozměry š600xh400xv700cm. Dvě plná dvířka. Korpus z laminované dřevotřísky tl.18 mm olepený hranou ABS 0,5mm technologií PUR, plná dvířka ohraněná hranou ABS 2,0 mm bezespárovou technologií. Záda bílý sololak. Jedna stavitelná police olepená ze všech čtyř stran, vrtáno po celé výšce.</t>
  </si>
  <si>
    <t>Skříň O</t>
  </si>
  <si>
    <t>Skříň horní otevřená. Rozměry š300xh400xv700 mm.  Korpus z laminované dřevotřísky tl.18 mm olepený hranou ABS 0,5 mm technologií PUR. Záda bílý sololak. Jedna stavitelná police olepená ze všech čtyř stran, vrtáno po celé výšce.</t>
  </si>
  <si>
    <t>Skříň P</t>
  </si>
  <si>
    <t>Skříň horní rohová. Rozměry 60/60xv70cm. Plná dvířka. Korpus z laminované dřevotřísky tl.18 mm olepený hranou ABS 0,5 mm technologií PUR, plná dvířka ohraněná hranou ABS 2,0 mm bezespárovou technologií. Záda bílý sololak. Jedna stavitelná police olepená ze všech čtyř stran, vrtáno po celé výšce.</t>
  </si>
  <si>
    <t>Pracovní deska</t>
  </si>
  <si>
    <t>Postformingová pracovní deska tl. min. 38mm, olepená 1mm ABS hranou technologií PUR, hloubvka 600mm.</t>
  </si>
  <si>
    <t>Obkladová deska za linku</t>
  </si>
  <si>
    <t>Obkladová deska HPL tl. min. 15 mm, olepená 1 mm ABS hranou technologií PUR, s osazením 4 vypínačů pro LED osvětlení, 8 zásuvek 230V. Včetně zapojení</t>
  </si>
  <si>
    <t>Osvětlení</t>
  </si>
  <si>
    <t>Trouba</t>
  </si>
  <si>
    <t>Elektrická pyrolytická trouba samostatná s funkcí páry, 	klenutý tvar trouby
objem trouby 77 l, energetická třida A+, jmenovitý příkon: 3,5 kW
elektrické napětí: 230 V, příslušenství: 1x pekáč, 1x rošt, 1x mělký plech
termosonda, černé sklo-nerez, zapojení</t>
  </si>
  <si>
    <t>Osvětlení LED zápustné, odstín bílá neutrální 4000°K, čzyři části, součástí 4 ks trafa, hliníkové lišty zápustné, zafrézovaní do všech horních skříněk, mléčný kryt LED svítidel, zapojení</t>
  </si>
  <si>
    <t>Varná deska</t>
  </si>
  <si>
    <t>Indukční vestavná sklokeramická deska, Přední hrana zkosená, Ostatní broušené, Dotykové ovládání, 4 indukční zóny (4x okta-zóna 210 x 190 mm 2, 1/3 kW), FlexiZone (propojení varných zón nad sebou), Plynulá regulace výkonu 0–9, signalizace funkce, Funkce SuperBoost (extra výkon u všech varných zón)</t>
  </si>
  <si>
    <t>Odsavač par</t>
  </si>
  <si>
    <t>Komínový odsavač par, 3 rychlosti odsávání, dotykové ovládání, perimetrické odsávání, maximální výkon při odtahu 608 m3/hod., LED osvětlení 2x</t>
  </si>
  <si>
    <t>Chladnička</t>
  </si>
  <si>
    <t>Kombinovaná chladnička, Třída energetické účinnosti: C, AdaptTech chlazení - inteligentní paměťový systém, Typ  konstrukce: Volně stojící, Šířka spotřebiče: 600 mm, Výška spotřebiče: 2000 mm</t>
  </si>
  <si>
    <t>Myčka</t>
  </si>
  <si>
    <t>Třída energetické účinnosti: C, Počet sad nádobí: 16 ks, TotalDry - automatické pootevření dveří  na konci mycího cyklu, Invertorový motor PowerDrive, Počet košů: 3, Typ konstrukce: Plně integrovaná, Šířka spotřebiče: 598 mm, Výška spotřebiče: 816 mm</t>
  </si>
  <si>
    <t>Pračka</t>
  </si>
  <si>
    <t>Vestavná pračka v energetické třídě D s kapacitou 7 kg pro praní. Energetická třída D, Spotřeba el. energie 69 kWh/100 cyklů, Spotřeba vody41 l/cyklus, Náplň	7 kg, Maximální otáčky	1400 ot./min, Výška	82 cm, Šířka 60 cm, Hloubka 55 cm, Barva Bílá</t>
  </si>
  <si>
    <t>Sklad</t>
  </si>
  <si>
    <t>Regál 5 polic - 900x400x2000 mm, Konstrukce jekl min. v každém směru 40x20, Možnost výběru RAL konstrukce dle vzorníku. Police z laminované dřevotřísky tl. 18 mm, olepeno ABS hranou tl. 2 mm technologií PUR. Regál 5 polic - 1750 x 350 x 2000 mm, Konstrukce jekl min. v každém směru 40x20 
Možnost výběru RAL konstrukce dle vzorníku. Police z laminované dřevotřísky tl. 18 mm, olepeno ABS hranou tl. 2 mm technologií PUR.</t>
  </si>
  <si>
    <t>Lavice s lamino deskou a věšáky.
Svařovaná konstrukce z ocelových profilů min. 60x30 mm, sedací plocha a opěrka - šedé lamino s ABS hranou, plastové kluzáky. 10 velkých věšáků, 20 malých věšáků. Nad opěrkou kovová zástěna z perforovaného plechu - slouží k zamezení ušpinění zavěšeného oblečení od stěny. Povrchová úprava práškovou barvou. Barva šedá - RAL 7035. Rozměr: v1800xš2000xh430 mm</t>
  </si>
  <si>
    <t xml:space="preserve">Doložení certifikátů nebo jiné prokazatelné doložení splnění požadovaných parametrů: 
Certifikát povrchu tabulových desek e3, 
</t>
  </si>
  <si>
    <t>Cvičná kuchyňka</t>
  </si>
  <si>
    <t xml:space="preserve">Stoly desky šedá 112 BS, Kov RAL 9006. Laminované části skříní budou laděny do barev: Korpus: šedá 112 BS                                                                                                                                                                                                                                                                                                               Dvířka 0134 žlutá, skříňka v kombinaci dvířka se šuplíkem (dvířka a čelo šuplíku 0134 žlutá, skříňka se šuplíky (čela šuplíku) U222, Vysoká skříň dvířka: oranžová 134 BS a U222. Pracovní deska a obkladová deska 44375 DP Beton šedý, Sedák židle žlutý.                                                                                                                                                                                                                                                                                                                                                                Uvedený výrobce laminované dřevotřísky je jen ilustrativní, budoucí dodavatel jen musí zachovat přibližnou barevnou kombinaci a strukturu povrchu. Konečné rozpoložení barev udá zadavatel, před samotnou výrobou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</si>
</sst>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0" x14ac:knownFonts="1">
    <font>
      <sz val="11"/>
      <color theme="1"/>
      <name val="Calibri"/>
      <family val="2"/>
      <scheme val="minor"/>
    </font>
    <font>
      <b/>
      <sz val="11"/>
      <color theme="1"/>
      <name val="Calibri"/>
      <family val="2"/>
      <charset val="238"/>
      <scheme val="minor"/>
    </font>
    <font>
      <sz val="14"/>
      <color rgb="FFC00000"/>
      <name val="Arial"/>
      <family val="2"/>
      <charset val="238"/>
    </font>
    <font>
      <sz val="10"/>
      <color indexed="8"/>
      <name val="Arial"/>
      <family val="2"/>
      <charset val="238"/>
    </font>
    <font>
      <sz val="10"/>
      <color theme="1"/>
      <name val="Calibri"/>
      <family val="2"/>
      <scheme val="minor"/>
    </font>
    <font>
      <b/>
      <sz val="14"/>
      <color theme="1"/>
      <name val="Calibri"/>
      <family val="2"/>
      <charset val="238"/>
      <scheme val="minor"/>
    </font>
    <font>
      <sz val="11"/>
      <name val="Calibri"/>
      <family val="2"/>
      <scheme val="minor"/>
    </font>
    <font>
      <sz val="10"/>
      <color indexed="8"/>
      <name val="Arial"/>
      <charset val="238"/>
    </font>
    <font>
      <sz val="11"/>
      <name val="Calibri"/>
      <family val="2"/>
      <charset val="238"/>
      <scheme val="minor"/>
    </font>
    <font>
      <sz val="10"/>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theme="0" tint="-0.14993743705557422"/>
      </top>
      <bottom style="thin">
        <color theme="0" tint="-0.149937437055574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3" fillId="0" borderId="0"/>
    <xf numFmtId="0" fontId="7" fillId="0" borderId="0"/>
  </cellStyleXfs>
  <cellXfs count="52">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1" fillId="0" borderId="0" xfId="0" applyFont="1"/>
    <xf numFmtId="0" fontId="1" fillId="0" borderId="1" xfId="0" applyFont="1" applyBorder="1" applyAlignment="1">
      <alignment horizontal="center" vertical="center"/>
    </xf>
    <xf numFmtId="0" fontId="1" fillId="0" borderId="1" xfId="0" applyFont="1" applyBorder="1"/>
    <xf numFmtId="0" fontId="0" fillId="0" borderId="1" xfId="0" applyBorder="1" applyAlignment="1">
      <alignment horizontal="center" vertical="center"/>
    </xf>
    <xf numFmtId="0" fontId="0" fillId="0" borderId="1" xfId="0" applyBorder="1"/>
    <xf numFmtId="0" fontId="0" fillId="2" borderId="1" xfId="0" applyFill="1" applyBorder="1" applyAlignment="1">
      <alignment horizontal="left" vertical="top" wrapText="1"/>
    </xf>
    <xf numFmtId="0" fontId="4" fillId="0" borderId="1" xfId="0" applyFont="1" applyBorder="1" applyAlignment="1">
      <alignment horizontal="left" vertical="top" wrapText="1"/>
    </xf>
    <xf numFmtId="0" fontId="4" fillId="0" borderId="1" xfId="0" applyFont="1" applyBorder="1" applyAlignment="1">
      <alignment wrapText="1"/>
    </xf>
    <xf numFmtId="0" fontId="0" fillId="0" borderId="1" xfId="0" applyBorder="1" applyAlignment="1">
      <alignment horizontal="left" vertical="top" wrapText="1"/>
    </xf>
    <xf numFmtId="0" fontId="0" fillId="0" borderId="3" xfId="0" applyBorder="1"/>
    <xf numFmtId="0" fontId="0" fillId="0" borderId="6" xfId="0" applyBorder="1"/>
    <xf numFmtId="0" fontId="0" fillId="0" borderId="2" xfId="0" applyBorder="1"/>
    <xf numFmtId="0" fontId="0" fillId="0" borderId="8" xfId="0" applyBorder="1"/>
    <xf numFmtId="0" fontId="0" fillId="0" borderId="5" xfId="0" applyBorder="1"/>
    <xf numFmtId="164" fontId="0" fillId="0" borderId="4" xfId="0" applyNumberFormat="1" applyBorder="1"/>
    <xf numFmtId="164" fontId="0" fillId="0" borderId="9" xfId="0" applyNumberFormat="1" applyBorder="1"/>
    <xf numFmtId="164" fontId="0" fillId="0" borderId="7" xfId="0" applyNumberFormat="1" applyBorder="1"/>
    <xf numFmtId="4" fontId="0" fillId="0" borderId="1" xfId="0" applyNumberFormat="1" applyBorder="1"/>
    <xf numFmtId="0" fontId="6" fillId="0" borderId="1" xfId="0" applyFont="1" applyBorder="1" applyAlignment="1">
      <alignment horizontal="left" vertical="top" wrapText="1"/>
    </xf>
    <xf numFmtId="0" fontId="6" fillId="2" borderId="1" xfId="0" applyFont="1" applyFill="1" applyBorder="1" applyAlignment="1">
      <alignment horizontal="left" vertical="top" wrapText="1"/>
    </xf>
    <xf numFmtId="0" fontId="8" fillId="2" borderId="10" xfId="2" applyFont="1" applyFill="1" applyBorder="1" applyAlignment="1">
      <alignment horizontal="left" vertical="top"/>
    </xf>
    <xf numFmtId="0" fontId="9" fillId="0" borderId="1" xfId="1" applyFont="1" applyBorder="1" applyAlignment="1">
      <alignment horizontal="left" vertical="top" wrapText="1"/>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1" fillId="4" borderId="0" xfId="0" applyFont="1" applyFill="1" applyAlignment="1">
      <alignment horizontal="center" vertical="center" wrapText="1"/>
    </xf>
    <xf numFmtId="0" fontId="1" fillId="4" borderId="0" xfId="0" applyFont="1" applyFill="1" applyAlignment="1">
      <alignment horizontal="left" vertical="top" wrapText="1"/>
    </xf>
    <xf numFmtId="0" fontId="1" fillId="4" borderId="0" xfId="0" applyFont="1" applyFill="1" applyAlignment="1">
      <alignment horizontal="left" vertical="top"/>
    </xf>
    <xf numFmtId="0" fontId="1" fillId="0" borderId="3" xfId="0" applyFont="1" applyBorder="1" applyAlignment="1">
      <alignment horizontal="left" vertical="top"/>
    </xf>
    <xf numFmtId="0" fontId="0" fillId="2" borderId="1" xfId="0" applyFill="1" applyBorder="1" applyAlignment="1">
      <alignment horizontal="left" vertical="top" wrapText="1"/>
    </xf>
    <xf numFmtId="0" fontId="0" fillId="4" borderId="2"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0" borderId="11" xfId="0" applyBorder="1" applyAlignment="1">
      <alignment horizontal="left" vertical="top"/>
    </xf>
    <xf numFmtId="0" fontId="0" fillId="0" borderId="12" xfId="0" applyBorder="1" applyAlignment="1">
      <alignment horizontal="left" vertical="top"/>
    </xf>
    <xf numFmtId="0" fontId="3" fillId="5" borderId="1" xfId="0" applyFont="1" applyFill="1" applyBorder="1" applyAlignment="1">
      <alignment horizontal="center" vertical="top" wrapText="1"/>
    </xf>
    <xf numFmtId="0" fontId="2" fillId="3" borderId="11" xfId="0" applyFont="1" applyFill="1" applyBorder="1" applyAlignment="1">
      <alignment horizontal="left" vertical="center"/>
    </xf>
    <xf numFmtId="0" fontId="2" fillId="3" borderId="13" xfId="0" applyFont="1" applyFill="1" applyBorder="1" applyAlignment="1">
      <alignment horizontal="left" vertical="center"/>
    </xf>
    <xf numFmtId="0" fontId="2" fillId="3" borderId="12" xfId="0" applyFont="1" applyFill="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3" xfId="0" applyFont="1" applyBorder="1"/>
    <xf numFmtId="164" fontId="1" fillId="0" borderId="4" xfId="0" applyNumberFormat="1" applyFont="1" applyBorder="1"/>
    <xf numFmtId="0" fontId="1" fillId="0" borderId="8" xfId="0" applyFont="1" applyBorder="1" applyAlignment="1">
      <alignment horizontal="left" vertical="top"/>
    </xf>
    <xf numFmtId="0" fontId="1" fillId="0" borderId="0" xfId="0" applyFont="1" applyAlignment="1">
      <alignment horizontal="left" vertical="top"/>
    </xf>
    <xf numFmtId="164" fontId="1" fillId="0" borderId="9" xfId="0" applyNumberFormat="1" applyFont="1" applyBorder="1"/>
    <xf numFmtId="0" fontId="1" fillId="0" borderId="5" xfId="0" applyFont="1" applyBorder="1" applyAlignment="1">
      <alignment horizontal="left" vertical="top"/>
    </xf>
    <xf numFmtId="0" fontId="1" fillId="0" borderId="6" xfId="0" applyFont="1" applyBorder="1" applyAlignment="1">
      <alignment horizontal="left" vertical="top"/>
    </xf>
    <xf numFmtId="0" fontId="1" fillId="0" borderId="6" xfId="0" applyFont="1" applyBorder="1"/>
    <xf numFmtId="164" fontId="1" fillId="0" borderId="7" xfId="0" applyNumberFormat="1" applyFont="1" applyBorder="1"/>
  </cellXfs>
  <cellStyles count="3">
    <cellStyle name="Normální" xfId="0" builtinId="0"/>
    <cellStyle name="Normální 2" xfId="1" xr:uid="{8652DF6A-2754-4AE3-9BBF-8C40A35B9799}"/>
    <cellStyle name="Normální 3" xfId="2" xr:uid="{6610D6F4-BC47-4D0A-B06D-BE3894FD4428}"/>
  </cellStyles>
  <dxfs count="18">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
      <font>
        <color theme="0" tint="-0.14996795556505021"/>
      </font>
    </dxf>
    <dxf>
      <border>
        <top style="thin">
          <color theme="0" tint="-0.499984740745262"/>
        </top>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FF6A6-D08E-4AEE-9759-F315029495D4}">
  <dimension ref="A1:E7"/>
  <sheetViews>
    <sheetView workbookViewId="0">
      <selection activeCell="E5" sqref="E5"/>
    </sheetView>
  </sheetViews>
  <sheetFormatPr defaultRowHeight="15" x14ac:dyDescent="0.25"/>
  <cols>
    <col min="1" max="1" width="5.7109375" style="1" customWidth="1"/>
    <col min="2" max="2" width="32.42578125" customWidth="1"/>
    <col min="3" max="3" width="17.140625" customWidth="1"/>
    <col min="5" max="5" width="15.28515625" customWidth="1"/>
  </cols>
  <sheetData>
    <row r="1" spans="1:5" ht="18.75" x14ac:dyDescent="0.25">
      <c r="A1" s="25" t="s">
        <v>22</v>
      </c>
      <c r="B1" s="25"/>
      <c r="C1" s="25"/>
      <c r="D1" s="25"/>
      <c r="E1" s="25"/>
    </row>
    <row r="2" spans="1:5" s="3" customFormat="1" x14ac:dyDescent="0.25">
      <c r="A2" s="4" t="s">
        <v>17</v>
      </c>
      <c r="B2" s="5" t="s">
        <v>18</v>
      </c>
      <c r="C2" s="5" t="s">
        <v>19</v>
      </c>
      <c r="D2" s="5" t="s">
        <v>21</v>
      </c>
      <c r="E2" s="5" t="s">
        <v>20</v>
      </c>
    </row>
    <row r="3" spans="1:5" x14ac:dyDescent="0.25">
      <c r="A3" s="6">
        <v>1</v>
      </c>
      <c r="B3" s="7" t="s">
        <v>85</v>
      </c>
      <c r="C3" s="20">
        <f>'Cvičná kuchyňka'!E69</f>
        <v>0</v>
      </c>
      <c r="D3" s="20">
        <f>C3*0.21</f>
        <v>0</v>
      </c>
      <c r="E3" s="20">
        <f>C3*1.21</f>
        <v>0</v>
      </c>
    </row>
    <row r="5" spans="1:5" x14ac:dyDescent="0.25">
      <c r="B5" s="14" t="s">
        <v>13</v>
      </c>
      <c r="C5" s="12"/>
      <c r="D5" s="12"/>
      <c r="E5" s="17">
        <f>SUM(C3:C3)</f>
        <v>0</v>
      </c>
    </row>
    <row r="6" spans="1:5" x14ac:dyDescent="0.25">
      <c r="B6" s="15" t="s">
        <v>14</v>
      </c>
      <c r="E6" s="18">
        <f>E5*0.21</f>
        <v>0</v>
      </c>
    </row>
    <row r="7" spans="1:5" x14ac:dyDescent="0.25">
      <c r="B7" s="16" t="s">
        <v>13</v>
      </c>
      <c r="C7" s="13"/>
      <c r="D7" s="13"/>
      <c r="E7" s="19">
        <f>E5+E6</f>
        <v>0</v>
      </c>
    </row>
  </sheetData>
  <mergeCells count="1">
    <mergeCell ref="A1:E1"/>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4899F4-6DA3-451C-8D0A-0040650B2EE5}">
  <dimension ref="A1:E79"/>
  <sheetViews>
    <sheetView tabSelected="1" topLeftCell="A65" workbookViewId="0">
      <selection activeCell="C66" sqref="C66"/>
    </sheetView>
  </sheetViews>
  <sheetFormatPr defaultRowHeight="15" x14ac:dyDescent="0.25"/>
  <cols>
    <col min="1" max="1" width="3.85546875" style="1" customWidth="1"/>
    <col min="2" max="2" width="6.140625" customWidth="1"/>
    <col min="3" max="3" width="66.42578125" customWidth="1"/>
    <col min="4" max="4" width="10.140625" customWidth="1"/>
    <col min="5" max="5" width="13.85546875" customWidth="1"/>
  </cols>
  <sheetData>
    <row r="1" spans="1:5" ht="18.75" x14ac:dyDescent="0.25">
      <c r="A1" s="26" t="s">
        <v>23</v>
      </c>
      <c r="B1" s="26"/>
      <c r="C1" s="26"/>
      <c r="D1" s="26"/>
      <c r="E1" s="26"/>
    </row>
    <row r="2" spans="1:5" s="3" customFormat="1" x14ac:dyDescent="0.25">
      <c r="A2" s="4" t="s">
        <v>0</v>
      </c>
      <c r="B2" s="5" t="s">
        <v>4</v>
      </c>
      <c r="C2" s="5" t="s">
        <v>1</v>
      </c>
      <c r="D2" s="4" t="s">
        <v>2</v>
      </c>
      <c r="E2" s="4" t="s">
        <v>3</v>
      </c>
    </row>
    <row r="3" spans="1:5" x14ac:dyDescent="0.25">
      <c r="A3" s="6">
        <v>1</v>
      </c>
      <c r="B3" s="23" t="s">
        <v>24</v>
      </c>
      <c r="C3" s="7"/>
      <c r="D3" s="7"/>
      <c r="E3" s="7">
        <f>A3*D3</f>
        <v>0</v>
      </c>
    </row>
    <row r="4" spans="1:5" ht="84" customHeight="1" x14ac:dyDescent="0.25">
      <c r="A4" s="6"/>
      <c r="B4" s="7"/>
      <c r="C4" s="24" t="s">
        <v>83</v>
      </c>
      <c r="D4" s="7"/>
      <c r="E4" s="7"/>
    </row>
    <row r="5" spans="1:5" x14ac:dyDescent="0.25">
      <c r="A5" s="6">
        <v>2</v>
      </c>
      <c r="B5" s="7" t="s">
        <v>25</v>
      </c>
      <c r="C5" s="7"/>
      <c r="D5" s="7"/>
      <c r="E5" s="7">
        <f t="shared" ref="E5:E67" si="0">A5*D5</f>
        <v>0</v>
      </c>
    </row>
    <row r="6" spans="1:5" ht="112.5" customHeight="1" x14ac:dyDescent="0.25">
      <c r="A6" s="6"/>
      <c r="B6" s="7"/>
      <c r="C6" s="22" t="s">
        <v>26</v>
      </c>
      <c r="D6" s="7"/>
      <c r="E6" s="7"/>
    </row>
    <row r="7" spans="1:5" x14ac:dyDescent="0.25">
      <c r="A7" s="6">
        <v>3</v>
      </c>
      <c r="B7" s="7" t="s">
        <v>27</v>
      </c>
      <c r="C7" s="7"/>
      <c r="D7" s="7"/>
      <c r="E7" s="7">
        <f t="shared" si="0"/>
        <v>0</v>
      </c>
    </row>
    <row r="8" spans="1:5" ht="105" x14ac:dyDescent="0.25">
      <c r="A8" s="6"/>
      <c r="B8" s="7"/>
      <c r="C8" s="11" t="s">
        <v>29</v>
      </c>
      <c r="D8" s="7"/>
      <c r="E8" s="7"/>
    </row>
    <row r="9" spans="1:5" x14ac:dyDescent="0.25">
      <c r="A9" s="6">
        <v>2</v>
      </c>
      <c r="B9" s="35" t="s">
        <v>8</v>
      </c>
      <c r="C9" s="36"/>
      <c r="D9" s="7"/>
      <c r="E9" s="7">
        <f t="shared" si="0"/>
        <v>0</v>
      </c>
    </row>
    <row r="10" spans="1:5" ht="60" x14ac:dyDescent="0.25">
      <c r="A10" s="6"/>
      <c r="B10" s="7"/>
      <c r="C10" s="21" t="s">
        <v>30</v>
      </c>
      <c r="D10" s="7"/>
      <c r="E10" s="7"/>
    </row>
    <row r="11" spans="1:5" x14ac:dyDescent="0.25">
      <c r="A11" s="6">
        <v>3</v>
      </c>
      <c r="B11" s="35" t="s">
        <v>28</v>
      </c>
      <c r="C11" s="36"/>
      <c r="D11" s="7"/>
      <c r="E11" s="7">
        <f t="shared" si="0"/>
        <v>0</v>
      </c>
    </row>
    <row r="12" spans="1:5" ht="63.75" x14ac:dyDescent="0.25">
      <c r="A12" s="6"/>
      <c r="B12" s="7"/>
      <c r="C12" s="9" t="s">
        <v>33</v>
      </c>
      <c r="D12" s="7"/>
      <c r="E12" s="7"/>
    </row>
    <row r="13" spans="1:5" x14ac:dyDescent="0.25">
      <c r="A13" s="6">
        <v>3</v>
      </c>
      <c r="B13" s="35" t="s">
        <v>31</v>
      </c>
      <c r="C13" s="36"/>
      <c r="D13" s="7"/>
      <c r="E13" s="7">
        <f t="shared" si="0"/>
        <v>0</v>
      </c>
    </row>
    <row r="14" spans="1:5" ht="51" x14ac:dyDescent="0.25">
      <c r="A14" s="6"/>
      <c r="B14" s="7"/>
      <c r="C14" s="9" t="s">
        <v>32</v>
      </c>
      <c r="D14" s="7"/>
      <c r="E14" s="7"/>
    </row>
    <row r="15" spans="1:5" x14ac:dyDescent="0.25">
      <c r="A15" s="6">
        <v>24</v>
      </c>
      <c r="B15" s="7" t="s">
        <v>34</v>
      </c>
      <c r="C15" s="7"/>
      <c r="D15" s="7"/>
      <c r="E15" s="7">
        <f t="shared" si="0"/>
        <v>0</v>
      </c>
    </row>
    <row r="16" spans="1:5" ht="153" x14ac:dyDescent="0.25">
      <c r="A16" s="6"/>
      <c r="B16" s="7"/>
      <c r="C16" s="9" t="s">
        <v>35</v>
      </c>
      <c r="D16" s="7"/>
      <c r="E16" s="7"/>
    </row>
    <row r="17" spans="1:5" x14ac:dyDescent="0.25">
      <c r="A17" s="6">
        <v>1</v>
      </c>
      <c r="B17" s="7" t="s">
        <v>36</v>
      </c>
      <c r="C17" s="7"/>
      <c r="D17" s="7"/>
      <c r="E17" s="7">
        <f t="shared" si="0"/>
        <v>0</v>
      </c>
    </row>
    <row r="18" spans="1:5" ht="165.75" x14ac:dyDescent="0.25">
      <c r="A18" s="6"/>
      <c r="B18" s="7"/>
      <c r="C18" s="9" t="s">
        <v>37</v>
      </c>
      <c r="D18" s="7"/>
      <c r="E18" s="7"/>
    </row>
    <row r="19" spans="1:5" x14ac:dyDescent="0.25">
      <c r="A19" s="6">
        <v>3</v>
      </c>
      <c r="B19" s="7" t="s">
        <v>39</v>
      </c>
      <c r="C19" s="7"/>
      <c r="D19" s="7"/>
      <c r="E19" s="7">
        <f t="shared" si="0"/>
        <v>0</v>
      </c>
    </row>
    <row r="20" spans="1:5" ht="64.5" x14ac:dyDescent="0.25">
      <c r="A20" s="6"/>
      <c r="B20" s="7"/>
      <c r="C20" s="10" t="s">
        <v>38</v>
      </c>
      <c r="D20" s="7"/>
      <c r="E20" s="7"/>
    </row>
    <row r="21" spans="1:5" x14ac:dyDescent="0.25">
      <c r="A21" s="6">
        <v>3</v>
      </c>
      <c r="B21" s="7" t="s">
        <v>5</v>
      </c>
      <c r="C21" s="7"/>
      <c r="D21" s="7"/>
      <c r="E21" s="7">
        <f t="shared" si="0"/>
        <v>0</v>
      </c>
    </row>
    <row r="22" spans="1:5" ht="135" x14ac:dyDescent="0.25">
      <c r="A22" s="6"/>
      <c r="B22" s="7"/>
      <c r="C22" s="8" t="s">
        <v>40</v>
      </c>
      <c r="D22" s="7"/>
      <c r="E22" s="7"/>
    </row>
    <row r="23" spans="1:5" x14ac:dyDescent="0.25">
      <c r="A23" s="6">
        <v>4</v>
      </c>
      <c r="B23" s="7" t="s">
        <v>6</v>
      </c>
      <c r="C23" s="7"/>
      <c r="D23" s="7"/>
      <c r="E23" s="7">
        <f t="shared" si="0"/>
        <v>0</v>
      </c>
    </row>
    <row r="24" spans="1:5" ht="75" x14ac:dyDescent="0.25">
      <c r="A24" s="6"/>
      <c r="B24" s="7"/>
      <c r="C24" s="8" t="s">
        <v>41</v>
      </c>
      <c r="D24" s="7"/>
      <c r="E24" s="7"/>
    </row>
    <row r="25" spans="1:5" x14ac:dyDescent="0.25">
      <c r="A25" s="6">
        <v>3</v>
      </c>
      <c r="B25" s="7" t="s">
        <v>7</v>
      </c>
      <c r="C25" s="7"/>
      <c r="D25" s="7"/>
      <c r="E25" s="7">
        <f t="shared" si="0"/>
        <v>0</v>
      </c>
    </row>
    <row r="26" spans="1:5" ht="60" x14ac:dyDescent="0.25">
      <c r="A26" s="6"/>
      <c r="B26" s="7"/>
      <c r="C26" s="8" t="s">
        <v>42</v>
      </c>
      <c r="D26" s="7"/>
      <c r="E26" s="7"/>
    </row>
    <row r="27" spans="1:5" x14ac:dyDescent="0.25">
      <c r="A27" s="6">
        <v>1</v>
      </c>
      <c r="B27" s="35" t="s">
        <v>43</v>
      </c>
      <c r="C27" s="36"/>
      <c r="D27" s="7"/>
      <c r="E27" s="7">
        <f t="shared" si="0"/>
        <v>0</v>
      </c>
    </row>
    <row r="28" spans="1:5" ht="150" x14ac:dyDescent="0.25">
      <c r="A28" s="6"/>
      <c r="B28" s="7"/>
      <c r="C28" s="8" t="s">
        <v>46</v>
      </c>
      <c r="D28" s="7"/>
      <c r="E28" s="7"/>
    </row>
    <row r="29" spans="1:5" x14ac:dyDescent="0.25">
      <c r="A29" s="6">
        <v>2</v>
      </c>
      <c r="B29" s="7" t="s">
        <v>44</v>
      </c>
      <c r="C29" s="7"/>
      <c r="D29" s="7"/>
      <c r="E29" s="7">
        <f t="shared" si="0"/>
        <v>0</v>
      </c>
    </row>
    <row r="30" spans="1:5" ht="30" x14ac:dyDescent="0.25">
      <c r="A30" s="6"/>
      <c r="B30" s="7"/>
      <c r="C30" s="8" t="s">
        <v>45</v>
      </c>
      <c r="D30" s="7"/>
      <c r="E30" s="7"/>
    </row>
    <row r="31" spans="1:5" x14ac:dyDescent="0.25">
      <c r="A31" s="6">
        <v>3</v>
      </c>
      <c r="B31" s="7" t="s">
        <v>47</v>
      </c>
      <c r="C31" s="8"/>
      <c r="D31" s="7"/>
      <c r="E31" s="7">
        <f t="shared" si="0"/>
        <v>0</v>
      </c>
    </row>
    <row r="32" spans="1:5" ht="75" x14ac:dyDescent="0.25">
      <c r="A32" s="6"/>
      <c r="B32" s="7"/>
      <c r="C32" s="8" t="s">
        <v>48</v>
      </c>
      <c r="D32" s="7"/>
      <c r="E32" s="7"/>
    </row>
    <row r="33" spans="1:5" x14ac:dyDescent="0.25">
      <c r="A33" s="6">
        <v>1</v>
      </c>
      <c r="B33" s="7" t="s">
        <v>49</v>
      </c>
      <c r="C33" s="8"/>
      <c r="D33" s="7"/>
      <c r="E33" s="7">
        <f t="shared" si="0"/>
        <v>0</v>
      </c>
    </row>
    <row r="34" spans="1:5" ht="45" x14ac:dyDescent="0.25">
      <c r="A34" s="6"/>
      <c r="B34" s="7"/>
      <c r="C34" s="8" t="s">
        <v>50</v>
      </c>
      <c r="D34" s="7"/>
      <c r="E34" s="7"/>
    </row>
    <row r="35" spans="1:5" x14ac:dyDescent="0.25">
      <c r="A35" s="6">
        <v>3</v>
      </c>
      <c r="B35" s="7" t="s">
        <v>51</v>
      </c>
      <c r="C35" s="8"/>
      <c r="D35" s="7"/>
      <c r="E35" s="7">
        <f t="shared" si="0"/>
        <v>0</v>
      </c>
    </row>
    <row r="36" spans="1:5" ht="75" x14ac:dyDescent="0.25">
      <c r="A36" s="6"/>
      <c r="B36" s="7"/>
      <c r="C36" s="8" t="s">
        <v>52</v>
      </c>
      <c r="D36" s="7"/>
      <c r="E36" s="7"/>
    </row>
    <row r="37" spans="1:5" x14ac:dyDescent="0.25">
      <c r="A37" s="6">
        <v>3</v>
      </c>
      <c r="B37" s="7" t="s">
        <v>53</v>
      </c>
      <c r="C37" s="8"/>
      <c r="D37" s="7"/>
      <c r="E37" s="7">
        <f t="shared" si="0"/>
        <v>0</v>
      </c>
    </row>
    <row r="38" spans="1:5" ht="75" x14ac:dyDescent="0.25">
      <c r="A38" s="6"/>
      <c r="B38" s="7"/>
      <c r="C38" s="8" t="s">
        <v>54</v>
      </c>
      <c r="D38" s="7"/>
      <c r="E38" s="7">
        <f t="shared" si="0"/>
        <v>0</v>
      </c>
    </row>
    <row r="39" spans="1:5" x14ac:dyDescent="0.25">
      <c r="A39" s="6">
        <v>1</v>
      </c>
      <c r="B39" s="7" t="s">
        <v>55</v>
      </c>
      <c r="C39" s="8"/>
      <c r="D39" s="7"/>
      <c r="E39" s="7">
        <f t="shared" si="0"/>
        <v>0</v>
      </c>
    </row>
    <row r="40" spans="1:5" ht="60" x14ac:dyDescent="0.25">
      <c r="A40" s="6"/>
      <c r="B40" s="7"/>
      <c r="C40" s="8" t="s">
        <v>56</v>
      </c>
      <c r="D40" s="7"/>
      <c r="E40" s="7"/>
    </row>
    <row r="41" spans="1:5" x14ac:dyDescent="0.25">
      <c r="A41" s="6">
        <v>4</v>
      </c>
      <c r="B41" s="7" t="s">
        <v>57</v>
      </c>
      <c r="C41" s="8"/>
      <c r="D41" s="7"/>
      <c r="E41" s="7">
        <f t="shared" si="0"/>
        <v>0</v>
      </c>
    </row>
    <row r="42" spans="1:5" ht="75" x14ac:dyDescent="0.25">
      <c r="A42" s="6"/>
      <c r="B42" s="7"/>
      <c r="C42" s="8" t="s">
        <v>58</v>
      </c>
      <c r="D42" s="7"/>
      <c r="E42" s="7"/>
    </row>
    <row r="43" spans="1:5" x14ac:dyDescent="0.25">
      <c r="A43" s="6">
        <v>3</v>
      </c>
      <c r="B43" s="7" t="s">
        <v>59</v>
      </c>
      <c r="C43" s="8"/>
      <c r="D43" s="7"/>
      <c r="E43" s="7">
        <f t="shared" si="0"/>
        <v>0</v>
      </c>
    </row>
    <row r="44" spans="1:5" ht="60" x14ac:dyDescent="0.25">
      <c r="A44" s="6"/>
      <c r="B44" s="7"/>
      <c r="C44" s="8" t="s">
        <v>60</v>
      </c>
      <c r="D44" s="7"/>
      <c r="E44" s="7"/>
    </row>
    <row r="45" spans="1:5" x14ac:dyDescent="0.25">
      <c r="A45" s="6">
        <v>1</v>
      </c>
      <c r="B45" s="7" t="s">
        <v>61</v>
      </c>
      <c r="C45" s="8"/>
      <c r="D45" s="7"/>
      <c r="E45" s="7">
        <f t="shared" si="0"/>
        <v>0</v>
      </c>
    </row>
    <row r="46" spans="1:5" ht="75" x14ac:dyDescent="0.25">
      <c r="A46" s="6"/>
      <c r="B46" s="7"/>
      <c r="C46" s="8" t="s">
        <v>62</v>
      </c>
      <c r="D46" s="7"/>
      <c r="E46" s="7"/>
    </row>
    <row r="47" spans="1:5" x14ac:dyDescent="0.25">
      <c r="A47" s="6">
        <v>1</v>
      </c>
      <c r="B47" s="7" t="s">
        <v>63</v>
      </c>
      <c r="C47" s="8"/>
      <c r="D47" s="7"/>
      <c r="E47" s="7">
        <f t="shared" si="0"/>
        <v>0</v>
      </c>
    </row>
    <row r="48" spans="1:5" ht="30" x14ac:dyDescent="0.25">
      <c r="A48" s="6"/>
      <c r="B48" s="7"/>
      <c r="C48" s="8" t="s">
        <v>64</v>
      </c>
      <c r="D48" s="7"/>
      <c r="E48" s="7"/>
    </row>
    <row r="49" spans="1:5" ht="16.5" customHeight="1" x14ac:dyDescent="0.25">
      <c r="A49" s="6">
        <v>1</v>
      </c>
      <c r="B49" s="31" t="s">
        <v>65</v>
      </c>
      <c r="C49" s="31"/>
      <c r="D49" s="7"/>
      <c r="E49" s="7">
        <f t="shared" si="0"/>
        <v>0</v>
      </c>
    </row>
    <row r="50" spans="1:5" ht="65.25" customHeight="1" x14ac:dyDescent="0.25">
      <c r="A50" s="6"/>
      <c r="B50" s="7"/>
      <c r="C50" s="8" t="s">
        <v>66</v>
      </c>
      <c r="D50" s="7"/>
      <c r="E50" s="7"/>
    </row>
    <row r="51" spans="1:5" ht="16.5" customHeight="1" x14ac:dyDescent="0.25">
      <c r="A51" s="6">
        <v>1</v>
      </c>
      <c r="B51" s="7" t="s">
        <v>67</v>
      </c>
      <c r="C51" s="8"/>
      <c r="D51" s="7"/>
      <c r="E51" s="7">
        <f t="shared" si="0"/>
        <v>0</v>
      </c>
    </row>
    <row r="52" spans="1:5" ht="65.25" customHeight="1" x14ac:dyDescent="0.25">
      <c r="A52" s="6"/>
      <c r="B52" s="7"/>
      <c r="C52" s="8" t="s">
        <v>70</v>
      </c>
      <c r="D52" s="7"/>
      <c r="E52" s="7"/>
    </row>
    <row r="53" spans="1:5" ht="16.5" customHeight="1" x14ac:dyDescent="0.25">
      <c r="A53" s="6">
        <v>4</v>
      </c>
      <c r="B53" s="7" t="s">
        <v>68</v>
      </c>
      <c r="C53" s="8"/>
      <c r="D53" s="7"/>
      <c r="E53" s="7">
        <f t="shared" si="0"/>
        <v>0</v>
      </c>
    </row>
    <row r="54" spans="1:5" ht="65.25" customHeight="1" x14ac:dyDescent="0.25">
      <c r="A54" s="6"/>
      <c r="B54" s="7"/>
      <c r="C54" s="8" t="s">
        <v>69</v>
      </c>
      <c r="D54" s="7"/>
      <c r="E54" s="7"/>
    </row>
    <row r="55" spans="1:5" ht="16.5" customHeight="1" x14ac:dyDescent="0.25">
      <c r="A55" s="6">
        <v>4</v>
      </c>
      <c r="B55" s="7" t="s">
        <v>71</v>
      </c>
      <c r="C55" s="8"/>
      <c r="D55" s="7"/>
      <c r="E55" s="7">
        <f t="shared" si="0"/>
        <v>0</v>
      </c>
    </row>
    <row r="56" spans="1:5" ht="91.5" customHeight="1" x14ac:dyDescent="0.25">
      <c r="A56" s="6"/>
      <c r="B56" s="7"/>
      <c r="C56" s="8" t="s">
        <v>72</v>
      </c>
      <c r="D56" s="7"/>
      <c r="E56" s="7"/>
    </row>
    <row r="57" spans="1:5" ht="16.5" customHeight="1" x14ac:dyDescent="0.25">
      <c r="A57" s="6">
        <v>4</v>
      </c>
      <c r="B57" s="7" t="s">
        <v>73</v>
      </c>
      <c r="C57" s="8"/>
      <c r="D57" s="7"/>
      <c r="E57" s="7">
        <f t="shared" si="0"/>
        <v>0</v>
      </c>
    </row>
    <row r="58" spans="1:5" ht="65.25" customHeight="1" x14ac:dyDescent="0.25">
      <c r="A58" s="6"/>
      <c r="B58" s="7"/>
      <c r="C58" s="8" t="s">
        <v>74</v>
      </c>
      <c r="D58" s="7"/>
      <c r="E58" s="7"/>
    </row>
    <row r="59" spans="1:5" ht="16.5" customHeight="1" x14ac:dyDescent="0.25">
      <c r="A59" s="6">
        <v>1</v>
      </c>
      <c r="B59" s="7" t="s">
        <v>75</v>
      </c>
      <c r="C59" s="8"/>
      <c r="D59" s="7"/>
      <c r="E59" s="7">
        <f t="shared" si="0"/>
        <v>0</v>
      </c>
    </row>
    <row r="60" spans="1:5" ht="65.25" customHeight="1" x14ac:dyDescent="0.25">
      <c r="A60" s="6"/>
      <c r="B60" s="7"/>
      <c r="C60" s="8" t="s">
        <v>76</v>
      </c>
      <c r="D60" s="7"/>
      <c r="E60" s="7"/>
    </row>
    <row r="61" spans="1:5" ht="16.5" customHeight="1" x14ac:dyDescent="0.25">
      <c r="A61" s="6">
        <v>1</v>
      </c>
      <c r="B61" s="7" t="s">
        <v>77</v>
      </c>
      <c r="C61" s="8"/>
      <c r="D61" s="7"/>
      <c r="E61" s="7">
        <f t="shared" si="0"/>
        <v>0</v>
      </c>
    </row>
    <row r="62" spans="1:5" ht="65.25" customHeight="1" x14ac:dyDescent="0.25">
      <c r="A62" s="6"/>
      <c r="B62" s="7"/>
      <c r="C62" s="8" t="s">
        <v>78</v>
      </c>
      <c r="D62" s="7"/>
      <c r="E62" s="7"/>
    </row>
    <row r="63" spans="1:5" ht="16.5" customHeight="1" x14ac:dyDescent="0.25">
      <c r="A63" s="6">
        <v>1</v>
      </c>
      <c r="B63" s="7" t="s">
        <v>79</v>
      </c>
      <c r="C63" s="8"/>
      <c r="D63" s="7"/>
      <c r="E63" s="7">
        <f t="shared" si="0"/>
        <v>0</v>
      </c>
    </row>
    <row r="64" spans="1:5" ht="65.25" customHeight="1" x14ac:dyDescent="0.25">
      <c r="A64" s="6"/>
      <c r="B64" s="7"/>
      <c r="C64" s="8" t="s">
        <v>80</v>
      </c>
      <c r="D64" s="7"/>
      <c r="E64" s="7"/>
    </row>
    <row r="65" spans="1:5" x14ac:dyDescent="0.25">
      <c r="A65" s="6">
        <v>1</v>
      </c>
      <c r="B65" s="7" t="s">
        <v>81</v>
      </c>
      <c r="C65" s="7"/>
      <c r="D65" s="7"/>
      <c r="E65" s="7">
        <f t="shared" si="0"/>
        <v>0</v>
      </c>
    </row>
    <row r="66" spans="1:5" ht="105" x14ac:dyDescent="0.25">
      <c r="A66" s="6"/>
      <c r="B66" s="7"/>
      <c r="C66" s="8" t="s">
        <v>82</v>
      </c>
      <c r="D66" s="7"/>
      <c r="E66" s="7"/>
    </row>
    <row r="67" spans="1:5" x14ac:dyDescent="0.25">
      <c r="A67" s="6">
        <v>1</v>
      </c>
      <c r="B67" s="7" t="s">
        <v>9</v>
      </c>
      <c r="C67" s="7"/>
      <c r="D67" s="7"/>
      <c r="E67" s="7">
        <f t="shared" si="0"/>
        <v>0</v>
      </c>
    </row>
    <row r="69" spans="1:5" s="3" customFormat="1" x14ac:dyDescent="0.25">
      <c r="A69" s="41" t="s">
        <v>12</v>
      </c>
      <c r="B69" s="42"/>
      <c r="C69" s="42"/>
      <c r="D69" s="43"/>
      <c r="E69" s="44">
        <f>SUM(E3:E67)</f>
        <v>0</v>
      </c>
    </row>
    <row r="70" spans="1:5" s="3" customFormat="1" x14ac:dyDescent="0.25">
      <c r="A70" s="45" t="s">
        <v>14</v>
      </c>
      <c r="B70" s="46"/>
      <c r="C70" s="46"/>
      <c r="E70" s="47">
        <f>E69*0.21</f>
        <v>0</v>
      </c>
    </row>
    <row r="71" spans="1:5" s="3" customFormat="1" x14ac:dyDescent="0.25">
      <c r="A71" s="48" t="s">
        <v>13</v>
      </c>
      <c r="B71" s="49"/>
      <c r="C71" s="49"/>
      <c r="D71" s="50"/>
      <c r="E71" s="51">
        <f>E69*1.21</f>
        <v>0</v>
      </c>
    </row>
    <row r="73" spans="1:5" ht="339.75" customHeight="1" x14ac:dyDescent="0.25">
      <c r="A73" s="38" t="s">
        <v>10</v>
      </c>
      <c r="B73" s="39"/>
      <c r="C73" s="40"/>
      <c r="D73" s="37" t="s">
        <v>86</v>
      </c>
      <c r="E73" s="37"/>
    </row>
    <row r="75" spans="1:5" ht="29.25" customHeight="1" x14ac:dyDescent="0.25">
      <c r="A75" s="32" t="s">
        <v>11</v>
      </c>
      <c r="B75" s="33"/>
      <c r="C75" s="33"/>
      <c r="D75" s="33"/>
      <c r="E75" s="34"/>
    </row>
    <row r="76" spans="1:5" x14ac:dyDescent="0.25">
      <c r="A76" s="30" t="s">
        <v>15</v>
      </c>
      <c r="B76" s="30"/>
      <c r="C76" s="30"/>
      <c r="D76" s="30"/>
      <c r="E76" s="30"/>
    </row>
    <row r="77" spans="1:5" ht="34.5" customHeight="1" x14ac:dyDescent="0.25">
      <c r="A77" s="28" t="s">
        <v>84</v>
      </c>
      <c r="B77" s="29"/>
      <c r="C77" s="29"/>
      <c r="D77" s="29"/>
      <c r="E77" s="29"/>
    </row>
    <row r="78" spans="1:5" x14ac:dyDescent="0.25">
      <c r="A78" s="2"/>
      <c r="B78" s="3"/>
      <c r="C78" s="3"/>
      <c r="D78" s="3"/>
      <c r="E78" s="3"/>
    </row>
    <row r="79" spans="1:5" ht="37.5" customHeight="1" x14ac:dyDescent="0.25">
      <c r="A79" s="27" t="s">
        <v>16</v>
      </c>
      <c r="B79" s="27"/>
      <c r="C79" s="27"/>
      <c r="D79" s="27"/>
      <c r="E79" s="27"/>
    </row>
  </sheetData>
  <mergeCells count="15">
    <mergeCell ref="B49:C49"/>
    <mergeCell ref="A1:E1"/>
    <mergeCell ref="D73:E73"/>
    <mergeCell ref="A75:E75"/>
    <mergeCell ref="B9:C9"/>
    <mergeCell ref="B11:C11"/>
    <mergeCell ref="B13:C13"/>
    <mergeCell ref="B27:C27"/>
    <mergeCell ref="A73:C73"/>
    <mergeCell ref="A76:E76"/>
    <mergeCell ref="A77:E77"/>
    <mergeCell ref="A79:E79"/>
    <mergeCell ref="A69:C69"/>
    <mergeCell ref="A70:C70"/>
    <mergeCell ref="A71:C71"/>
  </mergeCells>
  <conditionalFormatting sqref="B49">
    <cfRule type="expression" dxfId="17" priority="11">
      <formula>$M49=0</formula>
    </cfRule>
    <cfRule type="cellIs" dxfId="16" priority="12" operator="equal">
      <formula>0</formula>
    </cfRule>
  </conditionalFormatting>
  <conditionalFormatting sqref="C6">
    <cfRule type="expression" dxfId="15" priority="23">
      <formula>$M6=0</formula>
    </cfRule>
    <cfRule type="cellIs" dxfId="14" priority="24" operator="equal">
      <formula>0</formula>
    </cfRule>
  </conditionalFormatting>
  <conditionalFormatting sqref="C22">
    <cfRule type="expression" dxfId="13" priority="21">
      <formula>$M22=0</formula>
    </cfRule>
    <cfRule type="cellIs" dxfId="12" priority="22" operator="equal">
      <formula>0</formula>
    </cfRule>
  </conditionalFormatting>
  <conditionalFormatting sqref="C24">
    <cfRule type="expression" dxfId="11" priority="7">
      <formula>$M24=0</formula>
    </cfRule>
    <cfRule type="cellIs" dxfId="10" priority="8" operator="equal">
      <formula>0</formula>
    </cfRule>
  </conditionalFormatting>
  <conditionalFormatting sqref="C26">
    <cfRule type="expression" dxfId="9" priority="5">
      <formula>$M26=0</formula>
    </cfRule>
    <cfRule type="cellIs" dxfId="8" priority="6" operator="equal">
      <formula>0</formula>
    </cfRule>
  </conditionalFormatting>
  <conditionalFormatting sqref="C28">
    <cfRule type="expression" dxfId="7" priority="3">
      <formula>$M28=0</formula>
    </cfRule>
    <cfRule type="cellIs" dxfId="6" priority="4" operator="equal">
      <formula>0</formula>
    </cfRule>
  </conditionalFormatting>
  <conditionalFormatting sqref="C30:C48">
    <cfRule type="expression" dxfId="5" priority="13">
      <formula>$M30=0</formula>
    </cfRule>
    <cfRule type="cellIs" dxfId="4" priority="14" operator="equal">
      <formula>0</formula>
    </cfRule>
  </conditionalFormatting>
  <conditionalFormatting sqref="C50:C64">
    <cfRule type="expression" dxfId="3" priority="1">
      <formula>$M50=0</formula>
    </cfRule>
    <cfRule type="cellIs" dxfId="2" priority="2" operator="equal">
      <formula>0</formula>
    </cfRule>
  </conditionalFormatting>
  <conditionalFormatting sqref="C66">
    <cfRule type="expression" dxfId="1" priority="9">
      <formula>$M66=0</formula>
    </cfRule>
    <cfRule type="cellIs" dxfId="0" priority="10" operator="equal">
      <formula>0</formula>
    </cfRule>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Celkem</vt:lpstr>
      <vt:lpstr>Cvičná kuchyňka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UCEBNY</dc:creator>
  <cp:lastModifiedBy>KXN</cp:lastModifiedBy>
  <dcterms:created xsi:type="dcterms:W3CDTF">2015-06-05T18:19:34Z</dcterms:created>
  <dcterms:modified xsi:type="dcterms:W3CDTF">2024-04-16T11:12:46Z</dcterms:modified>
</cp:coreProperties>
</file>